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W:\Lucyna\Usługi i Dostawy\2026\hydraulik II postępowanie\"/>
    </mc:Choice>
  </mc:AlternateContent>
  <xr:revisionPtr revIDLastSave="0" documentId="13_ncr:1_{F789F1B6-0A40-4785-B806-853DB3A572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I 2024-25" sheetId="11" r:id="rId1"/>
  </sheets>
  <definedNames>
    <definedName name="_xlnm.Print_Area" localSheetId="0">'KI 2024-25'!$A$1:$G$32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1" l="1"/>
  <c r="G20" i="11"/>
  <c r="G8" i="11" l="1"/>
  <c r="G9" i="11"/>
  <c r="G10" i="11"/>
  <c r="G11" i="11"/>
  <c r="G12" i="11"/>
  <c r="G13" i="11"/>
  <c r="G7" i="11"/>
  <c r="F19" i="11" l="1"/>
  <c r="G19" i="11" s="1"/>
  <c r="G23" i="11" s="1"/>
  <c r="G24" i="11" s="1"/>
  <c r="G25" i="11" s="1"/>
  <c r="F6" i="11" l="1"/>
  <c r="G6" i="11" s="1"/>
  <c r="G15" i="11" s="1"/>
  <c r="G27" i="11" l="1"/>
  <c r="G16" i="11"/>
  <c r="G17" i="11" l="1"/>
  <c r="G29" i="11" s="1"/>
  <c r="G28" i="11"/>
</calcChain>
</file>

<file path=xl/sharedStrings.xml><?xml version="1.0" encoding="utf-8"?>
<sst xmlns="http://schemas.openxmlformats.org/spreadsheetml/2006/main" count="58" uniqueCount="36">
  <si>
    <t>Lp.</t>
  </si>
  <si>
    <t>Razem netto:</t>
  </si>
  <si>
    <t>Razem brutto:</t>
  </si>
  <si>
    <t>Jednostka miary</t>
  </si>
  <si>
    <t>rbh</t>
  </si>
  <si>
    <t>VAT 23%:</t>
  </si>
  <si>
    <t>Kosztorys ofertowy</t>
  </si>
  <si>
    <t>Załącznik nr 3</t>
  </si>
  <si>
    <t xml:space="preserve">
Cena jednostkowa (netto)</t>
  </si>
  <si>
    <t>szt.</t>
  </si>
  <si>
    <t>Część nr 1:</t>
  </si>
  <si>
    <t>Część nr 2:</t>
  </si>
  <si>
    <t>Wyszczególnienie usług</t>
  </si>
  <si>
    <r>
      <rPr>
        <b/>
        <sz val="9"/>
        <rFont val="Verdana"/>
        <family val="2"/>
        <charset val="238"/>
      </rPr>
      <t>Awarie i naprawy</t>
    </r>
    <r>
      <rPr>
        <sz val="9"/>
        <rFont val="Verdana"/>
        <family val="2"/>
        <charset val="238"/>
      </rPr>
      <t xml:space="preserve"> stawka rbh w  Lokalizacja od 1 do 3</t>
    </r>
  </si>
  <si>
    <t>Ilość rbh w m-cu</t>
  </si>
  <si>
    <r>
      <rPr>
        <b/>
        <sz val="9"/>
        <rFont val="Verdana"/>
        <family val="2"/>
        <charset val="238"/>
      </rPr>
      <t>Awarie i naprawy</t>
    </r>
    <r>
      <rPr>
        <sz val="9"/>
        <rFont val="Verdana"/>
        <family val="2"/>
        <charset val="238"/>
      </rPr>
      <t xml:space="preserve"> stawka rbh w   Lokalizacja 1 </t>
    </r>
  </si>
  <si>
    <t>* Wszystkie pozycje kosztorysu muszą zawierać cenę robocizny, dojazdu, sprzętu i niezbędnych urządzeń.</t>
  </si>
  <si>
    <t>** Uwaga - należy wypełnić kolumnę z cenami jednostkowymi, reszta wypełnia się sama.</t>
  </si>
  <si>
    <r>
      <rPr>
        <b/>
        <sz val="9"/>
        <color theme="1"/>
        <rFont val="Verdana"/>
        <family val="2"/>
        <charset val="238"/>
      </rPr>
      <t>Roczny przegląd instalacji gazowej</t>
    </r>
    <r>
      <rPr>
        <sz val="9"/>
        <color theme="1"/>
        <rFont val="Verdana"/>
        <family val="2"/>
        <charset val="238"/>
      </rPr>
      <t xml:space="preserve"> w budynku GDDKiA ul. Bohaterów Westerplatte 31, 65 – 950 Zielona Góra</t>
    </r>
    <r>
      <rPr>
        <b/>
        <sz val="8"/>
        <color theme="1"/>
        <rFont val="Verdana"/>
        <family val="2"/>
        <charset val="238"/>
      </rPr>
      <t xml:space="preserve"> (wrzesień 2026 roku)</t>
    </r>
  </si>
  <si>
    <r>
      <rPr>
        <b/>
        <sz val="9"/>
        <color theme="1"/>
        <rFont val="Verdana"/>
        <family val="2"/>
        <charset val="238"/>
      </rPr>
      <t>Roczny przegląd instalacji gazowej w Laboratorium Drogowym</t>
    </r>
    <r>
      <rPr>
        <sz val="9"/>
        <color theme="1"/>
        <rFont val="Verdana"/>
        <family val="2"/>
        <charset val="238"/>
      </rPr>
      <t xml:space="preserve"> w Zielonej Górze, ul. Racula – Wierzbowa 6, 66 – 004 Zielona Góra </t>
    </r>
    <r>
      <rPr>
        <b/>
        <sz val="8"/>
        <color theme="1"/>
        <rFont val="Verdana"/>
        <family val="2"/>
        <charset val="238"/>
      </rPr>
      <t>(wrzesień 2026 roku)</t>
    </r>
  </si>
  <si>
    <r>
      <rPr>
        <b/>
        <sz val="9"/>
        <color theme="1"/>
        <rFont val="Verdana"/>
        <family val="2"/>
        <charset val="238"/>
      </rPr>
      <t>Roczny przegląd instalacji gazowe</t>
    </r>
    <r>
      <rPr>
        <sz val="9"/>
        <color theme="1"/>
        <rFont val="Verdana"/>
        <family val="2"/>
        <charset val="238"/>
      </rPr>
      <t xml:space="preserve">j w budynku GDDKiA w Zielonej Górze, ul. </t>
    </r>
    <r>
      <rPr>
        <b/>
        <sz val="9"/>
        <color theme="1"/>
        <rFont val="Verdana"/>
        <family val="2"/>
        <charset val="238"/>
      </rPr>
      <t xml:space="preserve">Racula – Wierzbowa </t>
    </r>
    <r>
      <rPr>
        <sz val="9"/>
        <color theme="1"/>
        <rFont val="Verdana"/>
        <family val="2"/>
        <charset val="238"/>
      </rPr>
      <t xml:space="preserve">6, 66 – 004 Zielona Góra </t>
    </r>
    <r>
      <rPr>
        <b/>
        <sz val="8"/>
        <color theme="1"/>
        <rFont val="Verdana"/>
        <family val="2"/>
        <charset val="238"/>
      </rPr>
      <t>(wrzesień 2026 roku)</t>
    </r>
  </si>
  <si>
    <r>
      <rPr>
        <b/>
        <sz val="9"/>
        <color theme="1"/>
        <rFont val="Verdana"/>
        <family val="2"/>
        <charset val="238"/>
      </rPr>
      <t>Roczny przegląd kotłów centralnego ogrzewania</t>
    </r>
    <r>
      <rPr>
        <sz val="9"/>
        <color theme="1"/>
        <rFont val="Verdana"/>
        <family val="2"/>
        <charset val="238"/>
      </rPr>
      <t xml:space="preserve"> w budynku GDDKiA ul. Bohaterów Westerplatte 31, 65 – 950 </t>
    </r>
    <r>
      <rPr>
        <b/>
        <sz val="9"/>
        <color theme="1"/>
        <rFont val="Verdana"/>
        <family val="2"/>
        <charset val="238"/>
      </rPr>
      <t>Zielona Góra</t>
    </r>
    <r>
      <rPr>
        <sz val="9"/>
        <color theme="1"/>
        <rFont val="Verdana"/>
        <family val="2"/>
        <charset val="238"/>
      </rPr>
      <t>,  2 szt. Oddział</t>
    </r>
    <r>
      <rPr>
        <b/>
        <sz val="8"/>
        <color theme="1"/>
        <rFont val="Verdana"/>
        <family val="2"/>
        <charset val="238"/>
      </rPr>
      <t xml:space="preserve">           (wrzesień 2026 roku)</t>
    </r>
  </si>
  <si>
    <r>
      <rPr>
        <b/>
        <sz val="9"/>
        <color theme="1"/>
        <rFont val="Verdana"/>
        <family val="2"/>
        <charset val="238"/>
      </rPr>
      <t>Roczny przegląd kotłów centralnego ogrzewania w Laboratorium Drogowym</t>
    </r>
    <r>
      <rPr>
        <sz val="9"/>
        <color theme="1"/>
        <rFont val="Verdana"/>
        <family val="2"/>
        <charset val="238"/>
      </rPr>
      <t xml:space="preserve"> w Zielonej Górze, ul. Racula – Wierzbowa 6,       66 – 004 Zielona Góra                      </t>
    </r>
    <r>
      <rPr>
        <b/>
        <sz val="8"/>
        <color theme="1"/>
        <rFont val="Verdana"/>
        <family val="2"/>
        <charset val="238"/>
      </rPr>
      <t>(wrzesień 2026 roku)</t>
    </r>
  </si>
  <si>
    <r>
      <rPr>
        <b/>
        <sz val="9"/>
        <color theme="1"/>
        <rFont val="Verdana"/>
        <family val="2"/>
        <charset val="238"/>
      </rPr>
      <t>Roczny przegląd kotłów centralnego ogrzewania</t>
    </r>
    <r>
      <rPr>
        <sz val="9"/>
        <color theme="1"/>
        <rFont val="Verdana"/>
        <family val="2"/>
        <charset val="238"/>
      </rPr>
      <t xml:space="preserve"> w budynku GDDKiA w Zielonej Górze, ul. </t>
    </r>
    <r>
      <rPr>
        <b/>
        <sz val="9"/>
        <color theme="1"/>
        <rFont val="Verdana"/>
        <family val="2"/>
        <charset val="238"/>
      </rPr>
      <t>Racula – Wierzbowa</t>
    </r>
    <r>
      <rPr>
        <sz val="9"/>
        <color theme="1"/>
        <rFont val="Verdana"/>
        <family val="2"/>
        <charset val="238"/>
      </rPr>
      <t xml:space="preserve"> 6, 66 – 004 Zielona Góra </t>
    </r>
    <r>
      <rPr>
        <b/>
        <sz val="8"/>
        <color theme="1"/>
        <rFont val="Verdana"/>
        <family val="2"/>
        <charset val="238"/>
      </rPr>
      <t>(wrzesień 2026 roku)</t>
    </r>
  </si>
  <si>
    <r>
      <rPr>
        <b/>
        <sz val="9"/>
        <color theme="1"/>
        <rFont val="Verdana"/>
        <family val="2"/>
        <charset val="238"/>
      </rPr>
      <t>Roczny przegląd instalacji solarnej w Laboratorium Drogowym</t>
    </r>
    <r>
      <rPr>
        <sz val="9"/>
        <color theme="1"/>
        <rFont val="Verdana"/>
        <family val="2"/>
        <charset val="238"/>
      </rPr>
      <t xml:space="preserve"> w Zielonej Górze, ul. Racula – Wierzbowa 6,       66 – 004 Zielona Góra </t>
    </r>
    <r>
      <rPr>
        <b/>
        <sz val="8"/>
        <color theme="1"/>
        <rFont val="Verdana"/>
        <family val="2"/>
        <charset val="238"/>
      </rPr>
      <t>(wrzesień 2026 roku)</t>
    </r>
  </si>
  <si>
    <r>
      <rPr>
        <b/>
        <sz val="9"/>
        <color theme="1"/>
        <rFont val="Verdana"/>
        <family val="2"/>
        <charset val="238"/>
      </rPr>
      <t>Roczny przegląd instalacji gazowej</t>
    </r>
    <r>
      <rPr>
        <sz val="9"/>
        <color theme="1"/>
        <rFont val="Verdana"/>
        <family val="2"/>
        <charset val="238"/>
      </rPr>
      <t xml:space="preserve"> w budynku GDDKiA ul. Sobieskiego 14,                66 – 200 </t>
    </r>
    <r>
      <rPr>
        <b/>
        <sz val="9"/>
        <color theme="1"/>
        <rFont val="Verdana"/>
        <family val="2"/>
        <charset val="238"/>
      </rPr>
      <t>Świebodzin</t>
    </r>
    <r>
      <rPr>
        <sz val="9"/>
        <color theme="1"/>
        <rFont val="Verdana"/>
        <family val="2"/>
        <charset val="238"/>
      </rPr>
      <t xml:space="preserve">                          </t>
    </r>
    <r>
      <rPr>
        <b/>
        <sz val="8"/>
        <color theme="1"/>
        <rFont val="Verdana"/>
        <family val="2"/>
        <charset val="238"/>
      </rPr>
      <t>(wrzesień 2026 roku)</t>
    </r>
  </si>
  <si>
    <r>
      <rPr>
        <b/>
        <sz val="9"/>
        <color theme="1"/>
        <rFont val="Verdana"/>
        <family val="2"/>
        <charset val="238"/>
      </rPr>
      <t>Roczny przegląd kotłów centralnego ogrzewania</t>
    </r>
    <r>
      <rPr>
        <sz val="9"/>
        <color theme="1"/>
        <rFont val="Verdana"/>
        <family val="2"/>
        <charset val="238"/>
      </rPr>
      <t xml:space="preserve"> w budynku GDDKiA ul. Sobieskiego 14, 66 – 200 </t>
    </r>
    <r>
      <rPr>
        <b/>
        <sz val="9"/>
        <color theme="1"/>
        <rFont val="Verdana"/>
        <family val="2"/>
        <charset val="238"/>
      </rPr>
      <t xml:space="preserve">Świebodzin      </t>
    </r>
    <r>
      <rPr>
        <b/>
        <sz val="8"/>
        <color theme="1"/>
        <rFont val="Verdana"/>
        <family val="2"/>
        <charset val="238"/>
      </rPr>
      <t xml:space="preserve">(wrzesień 2026 roku) </t>
    </r>
    <r>
      <rPr>
        <b/>
        <sz val="9"/>
        <color theme="1"/>
        <rFont val="Verdana"/>
        <family val="2"/>
        <charset val="238"/>
      </rPr>
      <t xml:space="preserve">     </t>
    </r>
  </si>
  <si>
    <t>Część 1</t>
  </si>
  <si>
    <t>„Świadczenie usług w zakresie napraw i konserwacji centralnego ogrzewania 
w obiektach należących do GDDKiA Oddział w Zielonej Górze z podziałem na 2 części”.</t>
  </si>
  <si>
    <t>Część 2</t>
  </si>
  <si>
    <t>Wartość (netto) w 1 m-cu</t>
  </si>
  <si>
    <t>Wartość (netto) 17 m-cy</t>
  </si>
  <si>
    <r>
      <t xml:space="preserve">Przewidywana </t>
    </r>
    <r>
      <rPr>
        <b/>
        <sz val="10"/>
        <color theme="1"/>
        <rFont val="Verdana"/>
        <family val="2"/>
        <charset val="238"/>
      </rPr>
      <t>wartość materiałów</t>
    </r>
    <r>
      <rPr>
        <sz val="10"/>
        <color theme="1"/>
        <rFont val="Verdana"/>
        <family val="2"/>
        <charset val="238"/>
      </rPr>
      <t xml:space="preserve"> użytych do napraw i awarii (limit)</t>
    </r>
  </si>
  <si>
    <t>x</t>
  </si>
  <si>
    <t>Razem całość umowy netto:</t>
  </si>
  <si>
    <t>Razem całość umowy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</si>
</sst>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rgb="FFFF0000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6" fillId="0" borderId="6" xfId="0" applyFont="1" applyBorder="1" applyAlignment="1">
      <alignment horizontal="center"/>
    </xf>
    <xf numFmtId="164" fontId="6" fillId="0" borderId="6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7" xfId="0" applyFont="1" applyBorder="1" applyAlignment="1">
      <alignment horizontal="center" wrapText="1"/>
    </xf>
    <xf numFmtId="0" fontId="6" fillId="0" borderId="7" xfId="0" applyFont="1" applyBorder="1" applyAlignment="1">
      <alignment horizontal="center"/>
    </xf>
    <xf numFmtId="0" fontId="6" fillId="0" borderId="7" xfId="0" applyFont="1" applyBorder="1"/>
    <xf numFmtId="0" fontId="2" fillId="0" borderId="6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0" fillId="0" borderId="4" xfId="0" applyBorder="1"/>
    <xf numFmtId="0" fontId="0" fillId="0" borderId="0" xfId="0" applyBorder="1"/>
    <xf numFmtId="164" fontId="6" fillId="0" borderId="6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164" fontId="6" fillId="2" borderId="6" xfId="0" applyNumberFormat="1" applyFont="1" applyFill="1" applyBorder="1"/>
    <xf numFmtId="164" fontId="2" fillId="2" borderId="1" xfId="0" applyNumberFormat="1" applyFont="1" applyFill="1" applyBorder="1"/>
    <xf numFmtId="0" fontId="0" fillId="0" borderId="9" xfId="0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0" xfId="0" applyFont="1" applyBorder="1" applyAlignment="1">
      <alignment horizontal="center"/>
    </xf>
    <xf numFmtId="0" fontId="6" fillId="2" borderId="10" xfId="0" applyFont="1" applyFill="1" applyBorder="1" applyAlignment="1">
      <alignment horizontal="center" wrapText="1"/>
    </xf>
    <xf numFmtId="0" fontId="0" fillId="0" borderId="11" xfId="0" applyBorder="1"/>
    <xf numFmtId="0" fontId="6" fillId="0" borderId="12" xfId="0" applyFont="1" applyBorder="1" applyAlignment="1">
      <alignment horizontal="center"/>
    </xf>
    <xf numFmtId="164" fontId="2" fillId="0" borderId="13" xfId="0" applyNumberFormat="1" applyFont="1" applyBorder="1"/>
    <xf numFmtId="0" fontId="2" fillId="0" borderId="14" xfId="0" applyFont="1" applyBorder="1" applyAlignment="1">
      <alignment horizontal="center"/>
    </xf>
    <xf numFmtId="164" fontId="10" fillId="0" borderId="15" xfId="0" applyNumberFormat="1" applyFont="1" applyBorder="1"/>
    <xf numFmtId="164" fontId="4" fillId="0" borderId="13" xfId="0" applyNumberFormat="1" applyFon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vertical="top" wrapText="1"/>
    </xf>
    <xf numFmtId="0" fontId="4" fillId="0" borderId="17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64" fontId="4" fillId="0" borderId="20" xfId="0" applyNumberFormat="1" applyFont="1" applyBorder="1"/>
    <xf numFmtId="0" fontId="2" fillId="0" borderId="10" xfId="0" applyFont="1" applyBorder="1" applyAlignment="1">
      <alignment horizontal="center"/>
    </xf>
    <xf numFmtId="164" fontId="2" fillId="0" borderId="10" xfId="0" applyNumberFormat="1" applyFont="1" applyBorder="1"/>
    <xf numFmtId="164" fontId="6" fillId="0" borderId="10" xfId="0" applyNumberFormat="1" applyFont="1" applyBorder="1"/>
    <xf numFmtId="0" fontId="2" fillId="0" borderId="11" xfId="0" applyFont="1" applyBorder="1"/>
    <xf numFmtId="0" fontId="4" fillId="0" borderId="21" xfId="0" applyFont="1" applyBorder="1"/>
    <xf numFmtId="164" fontId="2" fillId="0" borderId="21" xfId="0" applyNumberFormat="1" applyFont="1" applyBorder="1"/>
    <xf numFmtId="0" fontId="2" fillId="0" borderId="22" xfId="0" applyFont="1" applyBorder="1"/>
    <xf numFmtId="0" fontId="4" fillId="2" borderId="23" xfId="0" applyFont="1" applyFill="1" applyBorder="1" applyAlignment="1">
      <alignment horizontal="center" wrapText="1"/>
    </xf>
    <xf numFmtId="0" fontId="4" fillId="2" borderId="24" xfId="0" applyFont="1" applyFill="1" applyBorder="1" applyAlignment="1">
      <alignment horizontal="center" wrapText="1"/>
    </xf>
    <xf numFmtId="164" fontId="4" fillId="2" borderId="11" xfId="0" applyNumberFormat="1" applyFont="1" applyFill="1" applyBorder="1"/>
    <xf numFmtId="0" fontId="4" fillId="2" borderId="25" xfId="0" applyFont="1" applyFill="1" applyBorder="1" applyAlignment="1">
      <alignment horizontal="center"/>
    </xf>
    <xf numFmtId="164" fontId="4" fillId="2" borderId="13" xfId="0" applyNumberFormat="1" applyFont="1" applyFill="1" applyBorder="1"/>
    <xf numFmtId="0" fontId="4" fillId="2" borderId="26" xfId="0" applyFont="1" applyFill="1" applyBorder="1" applyAlignment="1">
      <alignment horizontal="center" wrapText="1"/>
    </xf>
    <xf numFmtId="0" fontId="4" fillId="2" borderId="19" xfId="0" applyFont="1" applyFill="1" applyBorder="1" applyAlignment="1">
      <alignment horizontal="center" wrapText="1"/>
    </xf>
    <xf numFmtId="164" fontId="4" fillId="2" borderId="20" xfId="0" applyNumberFormat="1" applyFont="1" applyFill="1" applyBorder="1"/>
    <xf numFmtId="0" fontId="4" fillId="0" borderId="3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 wrapText="1"/>
    </xf>
    <xf numFmtId="0" fontId="0" fillId="2" borderId="0" xfId="0" applyFill="1"/>
    <xf numFmtId="0" fontId="10" fillId="2" borderId="8" xfId="0" applyFont="1" applyFill="1" applyBorder="1"/>
    <xf numFmtId="0" fontId="4" fillId="2" borderId="8" xfId="0" applyFont="1" applyFill="1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5"/>
  <sheetViews>
    <sheetView tabSelected="1" view="pageBreakPreview" zoomScaleSheetLayoutView="100" workbookViewId="0">
      <selection activeCell="N22" sqref="N22"/>
    </sheetView>
  </sheetViews>
  <sheetFormatPr defaultRowHeight="15" x14ac:dyDescent="0.25"/>
  <cols>
    <col min="2" max="2" width="41" customWidth="1"/>
    <col min="3" max="3" width="12.85546875" style="2" customWidth="1"/>
    <col min="4" max="4" width="11" customWidth="1"/>
    <col min="5" max="5" width="15.5703125" customWidth="1"/>
    <col min="6" max="6" width="17.28515625" customWidth="1"/>
    <col min="7" max="7" width="16.7109375" customWidth="1"/>
    <col min="8" max="8" width="19.85546875" customWidth="1"/>
  </cols>
  <sheetData>
    <row r="1" spans="1:13" x14ac:dyDescent="0.25">
      <c r="F1" s="35" t="s">
        <v>7</v>
      </c>
      <c r="G1" s="35"/>
    </row>
    <row r="2" spans="1:13" ht="29.25" customHeight="1" x14ac:dyDescent="0.25">
      <c r="A2" s="26" t="s">
        <v>6</v>
      </c>
      <c r="B2" s="26"/>
      <c r="C2" s="3"/>
      <c r="D2" s="4"/>
      <c r="E2" s="4"/>
      <c r="F2" s="4"/>
    </row>
    <row r="3" spans="1:13" ht="56.25" customHeight="1" x14ac:dyDescent="0.25">
      <c r="A3" s="27" t="s">
        <v>28</v>
      </c>
      <c r="B3" s="27"/>
      <c r="C3" s="27"/>
      <c r="D3" s="27"/>
      <c r="E3" s="27"/>
      <c r="F3" s="27"/>
      <c r="H3" s="33"/>
      <c r="I3" s="33"/>
      <c r="J3" s="33"/>
    </row>
    <row r="4" spans="1:13" ht="49.5" customHeight="1" thickBot="1" x14ac:dyDescent="0.3">
      <c r="A4" s="13" t="s">
        <v>0</v>
      </c>
      <c r="B4" s="14" t="s">
        <v>12</v>
      </c>
      <c r="C4" s="12" t="s">
        <v>3</v>
      </c>
      <c r="D4" s="12" t="s">
        <v>14</v>
      </c>
      <c r="E4" s="36" t="s">
        <v>8</v>
      </c>
      <c r="F4" s="12" t="s">
        <v>30</v>
      </c>
      <c r="G4" s="39" t="s">
        <v>31</v>
      </c>
      <c r="H4" s="33"/>
      <c r="I4" s="33"/>
      <c r="J4" s="33"/>
    </row>
    <row r="5" spans="1:13" ht="20.25" customHeight="1" thickBot="1" x14ac:dyDescent="0.3">
      <c r="A5" s="75"/>
      <c r="B5" s="78" t="s">
        <v>10</v>
      </c>
      <c r="C5" s="76"/>
      <c r="D5" s="41"/>
      <c r="E5" s="42"/>
      <c r="F5" s="40"/>
      <c r="G5" s="43"/>
      <c r="H5" s="33"/>
      <c r="I5" s="33"/>
      <c r="J5" s="33"/>
    </row>
    <row r="6" spans="1:13" ht="27.75" customHeight="1" x14ac:dyDescent="0.25">
      <c r="A6" s="44">
        <v>1</v>
      </c>
      <c r="B6" s="17" t="s">
        <v>13</v>
      </c>
      <c r="C6" s="15" t="s">
        <v>4</v>
      </c>
      <c r="D6" s="5">
        <v>15</v>
      </c>
      <c r="E6" s="37"/>
      <c r="F6" s="6">
        <f t="shared" ref="F6" si="0">D6*E6</f>
        <v>0</v>
      </c>
      <c r="G6" s="45">
        <f>F6*17</f>
        <v>0</v>
      </c>
      <c r="H6" s="33"/>
      <c r="I6" s="33"/>
      <c r="J6" s="33"/>
    </row>
    <row r="7" spans="1:13" ht="48.75" customHeight="1" x14ac:dyDescent="0.25">
      <c r="A7" s="46">
        <v>2</v>
      </c>
      <c r="B7" s="16" t="s">
        <v>18</v>
      </c>
      <c r="C7" s="7" t="s">
        <v>9</v>
      </c>
      <c r="D7" s="7">
        <v>1</v>
      </c>
      <c r="E7" s="38"/>
      <c r="F7" s="34" t="s">
        <v>33</v>
      </c>
      <c r="G7" s="45">
        <f>E7*D7</f>
        <v>0</v>
      </c>
      <c r="H7" s="33"/>
      <c r="I7" s="33"/>
      <c r="J7" s="33"/>
      <c r="M7" s="77"/>
    </row>
    <row r="8" spans="1:13" ht="51.75" customHeight="1" x14ac:dyDescent="0.25">
      <c r="A8" s="46">
        <v>3</v>
      </c>
      <c r="B8" s="16" t="s">
        <v>19</v>
      </c>
      <c r="C8" s="7" t="s">
        <v>9</v>
      </c>
      <c r="D8" s="7">
        <v>1</v>
      </c>
      <c r="E8" s="38"/>
      <c r="F8" s="34" t="s">
        <v>33</v>
      </c>
      <c r="G8" s="45">
        <f t="shared" ref="G8:G13" si="1">E8*D8</f>
        <v>0</v>
      </c>
      <c r="H8" s="33"/>
      <c r="I8" s="33"/>
      <c r="J8" s="33"/>
    </row>
    <row r="9" spans="1:13" ht="48.75" customHeight="1" x14ac:dyDescent="0.25">
      <c r="A9" s="46">
        <v>4</v>
      </c>
      <c r="B9" s="16" t="s">
        <v>20</v>
      </c>
      <c r="C9" s="7" t="s">
        <v>9</v>
      </c>
      <c r="D9" s="7">
        <v>1</v>
      </c>
      <c r="E9" s="38"/>
      <c r="F9" s="34" t="s">
        <v>33</v>
      </c>
      <c r="G9" s="45">
        <f t="shared" si="1"/>
        <v>0</v>
      </c>
      <c r="H9" s="33"/>
      <c r="I9" s="33"/>
      <c r="J9" s="33"/>
    </row>
    <row r="10" spans="1:13" ht="63" customHeight="1" x14ac:dyDescent="0.25">
      <c r="A10" s="46">
        <v>5</v>
      </c>
      <c r="B10" s="16" t="s">
        <v>21</v>
      </c>
      <c r="C10" s="7" t="s">
        <v>9</v>
      </c>
      <c r="D10" s="7">
        <v>2</v>
      </c>
      <c r="E10" s="38"/>
      <c r="F10" s="34" t="s">
        <v>33</v>
      </c>
      <c r="G10" s="45">
        <f t="shared" si="1"/>
        <v>0</v>
      </c>
      <c r="H10" s="33"/>
      <c r="I10" s="33"/>
      <c r="J10" s="33"/>
    </row>
    <row r="11" spans="1:13" ht="60" customHeight="1" x14ac:dyDescent="0.25">
      <c r="A11" s="46">
        <v>6</v>
      </c>
      <c r="B11" s="16" t="s">
        <v>22</v>
      </c>
      <c r="C11" s="7" t="s">
        <v>9</v>
      </c>
      <c r="D11" s="7">
        <v>1</v>
      </c>
      <c r="E11" s="38"/>
      <c r="F11" s="34" t="s">
        <v>33</v>
      </c>
      <c r="G11" s="45">
        <f t="shared" si="1"/>
        <v>0</v>
      </c>
      <c r="H11" s="33"/>
      <c r="I11" s="33"/>
      <c r="J11" s="33"/>
    </row>
    <row r="12" spans="1:13" ht="49.5" customHeight="1" x14ac:dyDescent="0.25">
      <c r="A12" s="46">
        <v>7</v>
      </c>
      <c r="B12" s="16" t="s">
        <v>23</v>
      </c>
      <c r="C12" s="7" t="s">
        <v>9</v>
      </c>
      <c r="D12" s="7">
        <v>1</v>
      </c>
      <c r="E12" s="38"/>
      <c r="F12" s="34" t="s">
        <v>33</v>
      </c>
      <c r="G12" s="45">
        <f t="shared" si="1"/>
        <v>0</v>
      </c>
      <c r="H12" s="33"/>
      <c r="I12" s="33"/>
      <c r="J12" s="33"/>
    </row>
    <row r="13" spans="1:13" ht="49.5" customHeight="1" x14ac:dyDescent="0.25">
      <c r="A13" s="46">
        <v>8</v>
      </c>
      <c r="B13" s="16" t="s">
        <v>24</v>
      </c>
      <c r="C13" s="7" t="s">
        <v>9</v>
      </c>
      <c r="D13" s="7">
        <v>1</v>
      </c>
      <c r="E13" s="38"/>
      <c r="F13" s="34" t="s">
        <v>33</v>
      </c>
      <c r="G13" s="45">
        <f t="shared" si="1"/>
        <v>0</v>
      </c>
      <c r="H13" s="33"/>
      <c r="I13" s="33"/>
      <c r="J13" s="33"/>
    </row>
    <row r="14" spans="1:13" ht="30" customHeight="1" thickBot="1" x14ac:dyDescent="0.3">
      <c r="A14" s="46">
        <v>9</v>
      </c>
      <c r="B14" s="18" t="s">
        <v>32</v>
      </c>
      <c r="C14" s="23"/>
      <c r="D14" s="72"/>
      <c r="E14" s="24"/>
      <c r="F14" s="25"/>
      <c r="G14" s="47">
        <v>8000</v>
      </c>
      <c r="H14" s="33"/>
      <c r="I14" s="33"/>
      <c r="J14" s="33"/>
    </row>
    <row r="15" spans="1:13" ht="30" customHeight="1" thickBot="1" x14ac:dyDescent="0.3">
      <c r="A15" s="46"/>
      <c r="B15" s="18"/>
      <c r="C15" s="22"/>
      <c r="D15" s="79" t="s">
        <v>27</v>
      </c>
      <c r="E15" s="71" t="s">
        <v>1</v>
      </c>
      <c r="F15" s="30"/>
      <c r="G15" s="48">
        <f>SUM(G6:G14)</f>
        <v>8000</v>
      </c>
      <c r="H15" s="33"/>
      <c r="I15" s="33"/>
      <c r="J15" s="33"/>
      <c r="K15" s="32"/>
    </row>
    <row r="16" spans="1:13" ht="30" customHeight="1" x14ac:dyDescent="0.25">
      <c r="A16" s="46"/>
      <c r="B16" s="18"/>
      <c r="C16" s="19"/>
      <c r="D16" s="15"/>
      <c r="E16" s="29" t="s">
        <v>5</v>
      </c>
      <c r="F16" s="30"/>
      <c r="G16" s="48">
        <f>G15*0.23</f>
        <v>1840</v>
      </c>
      <c r="H16" s="33"/>
      <c r="I16" s="33"/>
      <c r="J16" s="33"/>
    </row>
    <row r="17" spans="1:10" ht="30" customHeight="1" thickBot="1" x14ac:dyDescent="0.3">
      <c r="A17" s="49"/>
      <c r="B17" s="50"/>
      <c r="C17" s="51"/>
      <c r="D17" s="52"/>
      <c r="E17" s="53" t="s">
        <v>2</v>
      </c>
      <c r="F17" s="54"/>
      <c r="G17" s="55">
        <f>G15+G16</f>
        <v>9840</v>
      </c>
      <c r="H17" s="33"/>
      <c r="I17" s="33"/>
      <c r="J17" s="33"/>
    </row>
    <row r="18" spans="1:10" ht="20.25" customHeight="1" thickBot="1" x14ac:dyDescent="0.3">
      <c r="A18" s="73"/>
      <c r="B18" s="78" t="s">
        <v>11</v>
      </c>
      <c r="C18" s="74"/>
      <c r="D18" s="56"/>
      <c r="E18" s="57"/>
      <c r="F18" s="58"/>
      <c r="G18" s="59"/>
      <c r="H18" s="33"/>
      <c r="I18" s="33"/>
      <c r="J18" s="33"/>
    </row>
    <row r="19" spans="1:10" ht="30.75" customHeight="1" x14ac:dyDescent="0.25">
      <c r="A19" s="46">
        <v>10</v>
      </c>
      <c r="B19" s="17" t="s">
        <v>15</v>
      </c>
      <c r="C19" s="15" t="s">
        <v>4</v>
      </c>
      <c r="D19" s="7">
        <v>10</v>
      </c>
      <c r="E19" s="38"/>
      <c r="F19" s="6">
        <f>D19*E19</f>
        <v>0</v>
      </c>
      <c r="G19" s="45">
        <f>F19*17</f>
        <v>0</v>
      </c>
      <c r="H19" s="33"/>
      <c r="I19" s="33"/>
      <c r="J19" s="33"/>
    </row>
    <row r="20" spans="1:10" ht="51" customHeight="1" x14ac:dyDescent="0.25">
      <c r="A20" s="46">
        <v>11</v>
      </c>
      <c r="B20" s="16" t="s">
        <v>25</v>
      </c>
      <c r="C20" s="7" t="s">
        <v>9</v>
      </c>
      <c r="D20" s="7">
        <v>1</v>
      </c>
      <c r="E20" s="38"/>
      <c r="F20" s="34" t="s">
        <v>33</v>
      </c>
      <c r="G20" s="45">
        <f>D20*E20</f>
        <v>0</v>
      </c>
      <c r="H20" s="33"/>
      <c r="I20" s="33"/>
      <c r="J20" s="33"/>
    </row>
    <row r="21" spans="1:10" ht="49.5" customHeight="1" x14ac:dyDescent="0.25">
      <c r="A21" s="46">
        <v>12</v>
      </c>
      <c r="B21" s="16" t="s">
        <v>26</v>
      </c>
      <c r="C21" s="7" t="s">
        <v>9</v>
      </c>
      <c r="D21" s="7">
        <v>1</v>
      </c>
      <c r="E21" s="38"/>
      <c r="F21" s="34" t="s">
        <v>33</v>
      </c>
      <c r="G21" s="45">
        <f>D21*E21</f>
        <v>0</v>
      </c>
      <c r="H21" s="33"/>
      <c r="I21" s="33"/>
      <c r="J21" s="33"/>
    </row>
    <row r="22" spans="1:10" ht="33.75" customHeight="1" thickBot="1" x14ac:dyDescent="0.3">
      <c r="A22" s="46">
        <v>13</v>
      </c>
      <c r="B22" s="18" t="s">
        <v>32</v>
      </c>
      <c r="C22" s="23"/>
      <c r="D22" s="72"/>
      <c r="E22" s="24"/>
      <c r="F22" s="25"/>
      <c r="G22" s="48">
        <v>7000</v>
      </c>
      <c r="H22" s="33"/>
      <c r="I22" s="33"/>
      <c r="J22" s="33"/>
    </row>
    <row r="23" spans="1:10" ht="33.75" customHeight="1" thickBot="1" x14ac:dyDescent="0.3">
      <c r="A23" s="46"/>
      <c r="B23" s="18"/>
      <c r="C23" s="21"/>
      <c r="D23" s="79" t="s">
        <v>29</v>
      </c>
      <c r="E23" s="71" t="s">
        <v>1</v>
      </c>
      <c r="F23" s="30"/>
      <c r="G23" s="48">
        <f>SUM(G19:G22)</f>
        <v>7000</v>
      </c>
      <c r="H23" s="33"/>
      <c r="I23" s="33"/>
      <c r="J23" s="33"/>
    </row>
    <row r="24" spans="1:10" ht="33.75" customHeight="1" x14ac:dyDescent="0.25">
      <c r="A24" s="46"/>
      <c r="B24" s="18"/>
      <c r="C24" s="7"/>
      <c r="D24" s="15"/>
      <c r="E24" s="29" t="s">
        <v>5</v>
      </c>
      <c r="F24" s="30"/>
      <c r="G24" s="48">
        <f>G23*0.23</f>
        <v>1610</v>
      </c>
      <c r="H24" s="33"/>
      <c r="I24" s="33"/>
      <c r="J24" s="33"/>
    </row>
    <row r="25" spans="1:10" ht="33.75" customHeight="1" thickBot="1" x14ac:dyDescent="0.3">
      <c r="A25" s="49"/>
      <c r="B25" s="50"/>
      <c r="C25" s="52"/>
      <c r="D25" s="52"/>
      <c r="E25" s="53" t="s">
        <v>2</v>
      </c>
      <c r="F25" s="54"/>
      <c r="G25" s="55">
        <f>G23+G24</f>
        <v>8610</v>
      </c>
      <c r="H25" s="33"/>
      <c r="I25" s="33"/>
      <c r="J25" s="33"/>
    </row>
    <row r="26" spans="1:10" ht="33.75" customHeight="1" thickBot="1" x14ac:dyDescent="0.3">
      <c r="A26" s="9"/>
      <c r="B26" s="20"/>
      <c r="C26" s="9"/>
      <c r="D26" s="9"/>
      <c r="E26" s="60"/>
      <c r="F26" s="61"/>
      <c r="G26" s="62"/>
      <c r="H26" s="33"/>
      <c r="I26" s="33"/>
      <c r="J26" s="33"/>
    </row>
    <row r="27" spans="1:10" ht="30" customHeight="1" x14ac:dyDescent="0.25">
      <c r="A27" s="8"/>
      <c r="B27" s="8"/>
      <c r="C27" s="9"/>
      <c r="D27" s="8"/>
      <c r="E27" s="63" t="s">
        <v>34</v>
      </c>
      <c r="F27" s="64"/>
      <c r="G27" s="65">
        <f>G15+G23</f>
        <v>15000</v>
      </c>
      <c r="H27" s="33"/>
      <c r="I27" s="33"/>
      <c r="J27" s="33"/>
    </row>
    <row r="28" spans="1:10" ht="30" customHeight="1" x14ac:dyDescent="0.25">
      <c r="A28" s="10"/>
      <c r="B28" s="10"/>
      <c r="C28" s="11"/>
      <c r="D28" s="10"/>
      <c r="E28" s="66" t="s">
        <v>5</v>
      </c>
      <c r="F28" s="31"/>
      <c r="G28" s="67">
        <f>G16+G24</f>
        <v>3450</v>
      </c>
      <c r="H28" s="33"/>
      <c r="I28" s="33"/>
      <c r="J28" s="33"/>
    </row>
    <row r="29" spans="1:10" ht="30" customHeight="1" thickBot="1" x14ac:dyDescent="0.3">
      <c r="A29" s="10"/>
      <c r="B29" s="10"/>
      <c r="C29" s="11"/>
      <c r="D29" s="10"/>
      <c r="E29" s="68" t="s">
        <v>35</v>
      </c>
      <c r="F29" s="69"/>
      <c r="G29" s="70">
        <f>G17+G25</f>
        <v>18450</v>
      </c>
      <c r="H29" s="33"/>
      <c r="I29" s="33"/>
      <c r="J29" s="33"/>
    </row>
    <row r="31" spans="1:10" ht="49.5" customHeight="1" x14ac:dyDescent="0.25">
      <c r="A31" s="28" t="s">
        <v>16</v>
      </c>
      <c r="B31" s="28"/>
      <c r="C31" s="28"/>
      <c r="D31" s="28"/>
      <c r="E31" s="28"/>
      <c r="F31" s="28"/>
    </row>
    <row r="32" spans="1:10" ht="21" customHeight="1" x14ac:dyDescent="0.25">
      <c r="A32" s="28" t="s">
        <v>17</v>
      </c>
      <c r="B32" s="28"/>
      <c r="C32" s="28"/>
      <c r="D32" s="28"/>
      <c r="E32" s="28"/>
      <c r="F32" s="28"/>
    </row>
    <row r="33" spans="6:6" ht="20.25" customHeight="1" x14ac:dyDescent="0.25"/>
    <row r="34" spans="6:6" x14ac:dyDescent="0.25">
      <c r="F34" s="1"/>
    </row>
    <row r="35" spans="6:6" x14ac:dyDescent="0.25">
      <c r="F35" s="1"/>
    </row>
  </sheetData>
  <mergeCells count="16">
    <mergeCell ref="C22:F22"/>
    <mergeCell ref="F1:G1"/>
    <mergeCell ref="A2:B2"/>
    <mergeCell ref="A3:F3"/>
    <mergeCell ref="A31:F31"/>
    <mergeCell ref="A32:F32"/>
    <mergeCell ref="E15:F15"/>
    <mergeCell ref="E16:F16"/>
    <mergeCell ref="E17:F17"/>
    <mergeCell ref="E23:F23"/>
    <mergeCell ref="E24:F24"/>
    <mergeCell ref="E25:F25"/>
    <mergeCell ref="E27:F27"/>
    <mergeCell ref="E28:F28"/>
    <mergeCell ref="E29:F29"/>
    <mergeCell ref="C14:F14"/>
  </mergeCells>
  <pageMargins left="0.70866141732283472" right="0.70866141732283472" top="0.74803149606299213" bottom="0.74803149606299213" header="0.31496062992125984" footer="0.31496062992125984"/>
  <pageSetup paperSize="9" scale="70" fitToHeight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KI 2024-25</vt:lpstr>
      <vt:lpstr>'KI 2024-25'!Obszar_wydruku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Cidyło Łukasz</dc:creator>
  <cp:lastModifiedBy>Kuśnierz Lucyna</cp:lastModifiedBy>
  <cp:lastPrinted>2023-11-07T14:15:25Z</cp:lastPrinted>
  <dcterms:created xsi:type="dcterms:W3CDTF">2015-03-04T11:57:15Z</dcterms:created>
  <dcterms:modified xsi:type="dcterms:W3CDTF">2026-02-03T11:14:12Z</dcterms:modified>
</cp:coreProperties>
</file>